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COV\2. Contratos\2. Contratos Corporativos\014-2022 - PASSAGENS AÉREAS - MERU EPP\3. Adesão\"/>
    </mc:Choice>
  </mc:AlternateContent>
  <bookViews>
    <workbookView xWindow="0" yWindow="0" windowWidth="28800" windowHeight="11352"/>
  </bookViews>
  <sheets>
    <sheet name="Modelo de Documento" sheetId="1" r:id="rId1"/>
    <sheet name="Plan2" sheetId="5" state="hidden" r:id="rId2"/>
  </sheets>
  <definedNames>
    <definedName name="_xlnm.Print_Area" localSheetId="0">'Modelo de Documento'!$B$25:$I$55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C6" i="1"/>
  <c r="C58" i="5"/>
  <c r="H42" i="1"/>
  <c r="B33" i="1" l="1"/>
  <c r="C40" i="1" l="1"/>
  <c r="C39" i="1"/>
  <c r="C38" i="1"/>
  <c r="C37" i="1"/>
</calcChain>
</file>

<file path=xl/sharedStrings.xml><?xml version="1.0" encoding="utf-8"?>
<sst xmlns="http://schemas.openxmlformats.org/spreadsheetml/2006/main" count="160" uniqueCount="152">
  <si>
    <t>DER</t>
  </si>
  <si>
    <t>ADERES</t>
  </si>
  <si>
    <t>AGERH</t>
  </si>
  <si>
    <t>APE</t>
  </si>
  <si>
    <t>ARSP</t>
  </si>
  <si>
    <t>SCV</t>
  </si>
  <si>
    <t>CBMES</t>
  </si>
  <si>
    <t>CEASA</t>
  </si>
  <si>
    <t>SCM</t>
  </si>
  <si>
    <t>DETRAN</t>
  </si>
  <si>
    <t>DIO</t>
  </si>
  <si>
    <t>ESESP</t>
  </si>
  <si>
    <t>FAMES</t>
  </si>
  <si>
    <t>FAPES</t>
  </si>
  <si>
    <t>IASES</t>
  </si>
  <si>
    <t>IDAF</t>
  </si>
  <si>
    <t>IEMA</t>
  </si>
  <si>
    <t>IJSN</t>
  </si>
  <si>
    <t>INCAPER</t>
  </si>
  <si>
    <t>IPAJM</t>
  </si>
  <si>
    <t>IPEM</t>
  </si>
  <si>
    <t>JUCEES</t>
  </si>
  <si>
    <t>PGE</t>
  </si>
  <si>
    <t>PROCON</t>
  </si>
  <si>
    <t>PRODEST</t>
  </si>
  <si>
    <t>SETADES</t>
  </si>
  <si>
    <t>SEAG</t>
  </si>
  <si>
    <t>SEAMA</t>
  </si>
  <si>
    <t>SECOM</t>
  </si>
  <si>
    <t>SECONT</t>
  </si>
  <si>
    <t>SECULT</t>
  </si>
  <si>
    <t>SEDH</t>
  </si>
  <si>
    <t>SEDU</t>
  </si>
  <si>
    <t>SEDURB</t>
  </si>
  <si>
    <t>SEFAZ</t>
  </si>
  <si>
    <t>SEG</t>
  </si>
  <si>
    <t>SEGER</t>
  </si>
  <si>
    <t>SEJUS</t>
  </si>
  <si>
    <t>SEP</t>
  </si>
  <si>
    <t>SESA</t>
  </si>
  <si>
    <t>SESP</t>
  </si>
  <si>
    <t>SESPORT</t>
  </si>
  <si>
    <t>SETUR</t>
  </si>
  <si>
    <t>VG</t>
  </si>
  <si>
    <t>SEMOBI</t>
  </si>
  <si>
    <t>RTV</t>
  </si>
  <si>
    <t>AGÊNCIA DE DESENVOLVIMENTO DAS MICRO E PEQUENAS EMPRESAS E DO EMPREENDEDORISMO</t>
  </si>
  <si>
    <t>AGÊNCIA ESTADUAL DE RECURSOS HÍDRICOS</t>
  </si>
  <si>
    <t>ARQUIVO PÚBLICO DO ESTADO</t>
  </si>
  <si>
    <t>AGÊNCIA DE REGULAÇÃO DE SERVIÇOS PÚBLICOS</t>
  </si>
  <si>
    <t>SECRETARIA DA CASA CIVIL</t>
  </si>
  <si>
    <t>CORPO DE BOMBEIROS MILITAR</t>
  </si>
  <si>
    <t>SECRETARIA DA CASA MILITAR</t>
  </si>
  <si>
    <t>DEPARTAMENTO DE EDIFICAÇÕES E DE RODOVIAS DO ESPÍRITO SANTO</t>
  </si>
  <si>
    <t>DEPARTAMENTO ESTADUAL DE TRÂNSITO</t>
  </si>
  <si>
    <t>DIÁRIO OFICIAL</t>
  </si>
  <si>
    <t>ESCOLA DE SERVIÇO PÚBLICO</t>
  </si>
  <si>
    <t>FACULDADE DE MÚSICA</t>
  </si>
  <si>
    <t>FUNDAÇÃO DE AMPARO À PESQUISA E INOVAÇÃO DO ES</t>
  </si>
  <si>
    <t>DIRETORIA DE SAÚDE DA PMES</t>
  </si>
  <si>
    <t>INSTITUTO DE ATENDIMENTO SOCIOEDUCATIVO</t>
  </si>
  <si>
    <t>INSTITUTO DE DEFESA AGROPECUÁRIA E FLORESTAL</t>
  </si>
  <si>
    <t>INSTITUTO ESTADUAL DE MEIO AMBIENTE E RECURSOS HÍDRICOS</t>
  </si>
  <si>
    <t>INSTITUTO JONES DOS SANTOS</t>
  </si>
  <si>
    <t>INSTITUTO CAPIXABA DE PESQUISA, ASSISTÊNCIA TÉCNICA E EXTENSÃO RURAL</t>
  </si>
  <si>
    <t>INSTITUTO DE PREVIDÊNCIA DOS SERVIDORES</t>
  </si>
  <si>
    <t>INSTITUTO DE PESOS E MEDIDAS</t>
  </si>
  <si>
    <t>JUNTA COMERCIAL</t>
  </si>
  <si>
    <t>POLÍCIA CIVIL</t>
  </si>
  <si>
    <t>PROCURADORIA GERAL DO ESTADO</t>
  </si>
  <si>
    <t>POLÍCIA MILITAR</t>
  </si>
  <si>
    <t>INSTITUTO ESTADUAL DE PROTEÇÃO E DEFESA DO CONSUMIDOR</t>
  </si>
  <si>
    <t>INSTITUTO DE TECNOLOGIA DA INFORMAÇÃO E COMUNICAÇÃO</t>
  </si>
  <si>
    <t>RÁDIO E TELEVISÃO ES</t>
  </si>
  <si>
    <t>SECRETARIA DE ESTADO DO TRABALHO, ASSISTÊNCIA E DESENVOLVIMENTO SOCIAL</t>
  </si>
  <si>
    <t>SECRETARIA DE ESTADO DA AGRICULTURA, ABASTECIMENTO, AQUICULTURA E PESCA</t>
  </si>
  <si>
    <t>SECRETARIA DE ESTADO DO MEIO AMBIENTE E RECURSOS HÍDRICOS</t>
  </si>
  <si>
    <t>SUPERINTENDÊNCIA ESTADUAL DE COMUNICAÇÃO SOCIAL</t>
  </si>
  <si>
    <t>SECRETARIA DE ESTADO DE CONTROLE E TRANSPARÊNCIA</t>
  </si>
  <si>
    <t>SECRETARIA DE ESTADO DA CULTURA</t>
  </si>
  <si>
    <t>SECRETARIA DE ESTADO DE DIREITOS HUMANOS</t>
  </si>
  <si>
    <t>SECRETARIA DE ESTADO DA EDUCAÇÃO</t>
  </si>
  <si>
    <t>SECRETARIA DE ESTADO DE SANEAMENTO, HABITAÇÃO E DESENVOLVIMENTO URBANO</t>
  </si>
  <si>
    <t>SECRETARIA DE ESTADO DA FAZENDA</t>
  </si>
  <si>
    <t>SECRETARIA DE ESTADO DO GOVERNO</t>
  </si>
  <si>
    <t>SECRETARIA DE ESTADO DE GESTÃO E RECURSOS HUMANOS</t>
  </si>
  <si>
    <t>SECRETARIA DE ESTADO DA JUSTIÇA</t>
  </si>
  <si>
    <t>SECRETARIA DE ESTADO DO PLANEJAMENTO</t>
  </si>
  <si>
    <t>SECRETARIA DE ESTADO DA SAÚDE</t>
  </si>
  <si>
    <t>SECRETARIA DE ESTADO DA SEGURANÇA PÚBLICA E DEFESA SOCIAL</t>
  </si>
  <si>
    <t>SECRETARIA DE ESTADO DE ESPORTES E LAZER</t>
  </si>
  <si>
    <t>SECRETARIA DE ESTADO DE MOBILIDADE E INFRAESTRUTURA</t>
  </si>
  <si>
    <t>SECRETARIA DE ESTADO DE TURISMO</t>
  </si>
  <si>
    <t>VICE-GOVERNADORIA</t>
  </si>
  <si>
    <t>Selecione</t>
  </si>
  <si>
    <t>ÓRGÃO</t>
  </si>
  <si>
    <t>HPM</t>
  </si>
  <si>
    <t>SESA TOTAL</t>
  </si>
  <si>
    <t>Valor Proposta</t>
  </si>
  <si>
    <t>Valor Total do Contrato</t>
  </si>
  <si>
    <t>TERMO DE ADESÃO</t>
  </si>
  <si>
    <t>Endereço da Sede:</t>
  </si>
  <si>
    <t>CNPJ do Órgão:</t>
  </si>
  <si>
    <t>Cargo do Ordenador:</t>
  </si>
  <si>
    <t>Nome do Ordenador:</t>
  </si>
  <si>
    <t>Nº do Empenho:</t>
  </si>
  <si>
    <t>Atividade:</t>
  </si>
  <si>
    <t xml:space="preserve">Elemento de Despesa: </t>
  </si>
  <si>
    <t xml:space="preserve">Fonte: </t>
  </si>
  <si>
    <t>Valor Anual:</t>
  </si>
  <si>
    <t>Sigla do Órgão/Entidade:</t>
  </si>
  <si>
    <t xml:space="preserve"> 
GOVERNO DO ESTADO DO ESPIRITO SANTO
SECRETARIA DE ESTADO DE GESTÃO E RECURSOS HUMANOS – SEGER
</t>
  </si>
  <si>
    <t>INFORMAÇÕES DO EMPENHO</t>
  </si>
  <si>
    <t xml:space="preserve">A/O </t>
  </si>
  <si>
    <t xml:space="preserve">, com sede na </t>
  </si>
  <si>
    <t xml:space="preserve">, inscrita no CNPJ sob o n.º </t>
  </si>
  <si>
    <t xml:space="preserve">, Sr(a). </t>
  </si>
  <si>
    <t xml:space="preserve">, neste ato representado(a) pelo(a) </t>
  </si>
  <si>
    <t>OBS: DESIGNAÇÃO DE FISCAL DE CONTRATO CORPORATIVO</t>
  </si>
  <si>
    <t>Modelo de Termo de Designação disponível em www.contratos.es.gov.br, Contratos Corporativos &gt; Ajuda &gt;, “Ato de Designação - Fiscal Contrato Corporativo”, conforme preceitua a Portaria SEGER/PGE/SECONT N.º 049-R/2010.</t>
  </si>
  <si>
    <t>DIRIGENTE DO ÓRGÃO</t>
  </si>
  <si>
    <t>&lt;== Selecione o seu Órgão/Entidade</t>
  </si>
  <si>
    <t>INFORMAÇÕES DO ORDENADOR DE DESPSESAS RESPONSÁVEL PELA ASSINATURA DO TERMO DE ADESÃO</t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</si>
  <si>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uma </t>
    </r>
    <r>
      <rPr>
        <b/>
        <sz val="9"/>
        <color theme="5" tint="-0.499984740745262"/>
        <rFont val="Calibri"/>
        <family val="2"/>
        <scheme val="minor"/>
      </rPr>
      <t>fonte</t>
    </r>
    <r>
      <rPr>
        <sz val="9"/>
        <color theme="5" tint="-0.499984740745262"/>
        <rFont val="Calibri"/>
        <family val="2"/>
        <scheme val="minor"/>
      </rPr>
      <t xml:space="preserve"> separe utilizando /. Exemplo: 103 / 133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</si>
  <si>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uma </t>
    </r>
    <r>
      <rPr>
        <b/>
        <sz val="9"/>
        <color theme="5" tint="-0.499984740745262"/>
        <rFont val="Calibri"/>
        <family val="2"/>
        <scheme val="minor"/>
      </rPr>
      <t>atividade</t>
    </r>
    <r>
      <rPr>
        <sz val="9"/>
        <color theme="5" tint="-0.499984740745262"/>
        <rFont val="Calibri"/>
        <family val="2"/>
        <scheme val="minor"/>
      </rPr>
      <t xml:space="preserve"> separe utilizando /. Exemplo: 2070 / 4251</t>
    </r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</si>
  <si>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 </t>
    </r>
    <r>
      <rPr>
        <b/>
        <sz val="9"/>
        <color theme="5" tint="-0.499984740745262"/>
        <rFont val="Calibri"/>
        <family val="2"/>
        <scheme val="minor"/>
      </rPr>
      <t>elemento de despesa</t>
    </r>
    <r>
      <rPr>
        <sz val="9"/>
        <color theme="5" tint="-0.499984740745262"/>
        <rFont val="Calibri"/>
        <family val="2"/>
        <scheme val="minor"/>
      </rPr>
      <t xml:space="preserve"> separe utilizando /. Exemplo: 339039 / 339040</t>
    </r>
  </si>
  <si>
    <t>INFORMAÇÕES SOBRE O EMPENHO PARA O ANO DE 2022</t>
  </si>
  <si>
    <t>, vem efetivar a adesão a este Contrato, por execução indireta, nos termos da Lei n.º 8.666, de 21 de junho de 1993 e alterações posteriores, de acordo com os termos do processo n.º 2020-G1X91 e Pregão n.º 017/2022, partes integrantes deste instrumento, independentemente de transcrição juntamente com a proposta apresentada pela contratada em 05/07/2022, ficando porém, ressalvadas como não transcritas as condições nela estipuladas que contrariem as disposições do contrato.</t>
  </si>
  <si>
    <t>Taxa por Transação:</t>
  </si>
  <si>
    <r>
      <t xml:space="preserve">Obs.: </t>
    </r>
    <r>
      <rPr>
        <sz val="9"/>
        <color theme="5" tint="-0.499984740745262"/>
        <rFont val="Calibri"/>
        <family val="2"/>
        <scheme val="minor"/>
      </rPr>
      <t xml:space="preserve">Caso possua mais de um </t>
    </r>
    <r>
      <rPr>
        <b/>
        <sz val="9"/>
        <color theme="5" tint="-0.499984740745262"/>
        <rFont val="Calibri"/>
        <family val="2"/>
        <scheme val="minor"/>
      </rPr>
      <t>empenho</t>
    </r>
    <r>
      <rPr>
        <sz val="9"/>
        <color theme="5" tint="-0.499984740745262"/>
        <rFont val="Calibri"/>
        <family val="2"/>
        <scheme val="minor"/>
      </rPr>
      <t xml:space="preserve"> separe utilizando /. Exemplo: 2022NE00001 / 2022NE00002</t>
    </r>
  </si>
  <si>
    <r>
      <t>Obs.:</t>
    </r>
    <r>
      <rPr>
        <sz val="9"/>
        <color theme="5" tint="-0.499984740745262"/>
        <rFont val="Calibri"/>
        <family val="2"/>
        <scheme val="minor"/>
      </rPr>
      <t xml:space="preserve"> O valor anual estimado para gastar no exercício de 2022. Não confundir com o valor da cota que é para 24 meses.</t>
    </r>
  </si>
  <si>
    <t>PCES</t>
  </si>
  <si>
    <t>PMES</t>
  </si>
  <si>
    <t>SECTIDES</t>
  </si>
  <si>
    <t>SESA SEDE*</t>
  </si>
  <si>
    <t>SRSC*</t>
  </si>
  <si>
    <t>SRSCI*</t>
  </si>
  <si>
    <t>SRSV*</t>
  </si>
  <si>
    <t>SRSSM*</t>
  </si>
  <si>
    <t>Valor</t>
  </si>
  <si>
    <t xml:space="preserve">
SECRETARIA DA CIÊNCIA, TECNOLOGIA, INOVAÇÃO, EDUCAÇÃO PROFISSIONAL E DESENVOLVIMENTO ECONÔMICO</t>
  </si>
  <si>
    <t>CENTRAIS DE ABASTECIMENTO DO ESPÍRITO SANTO</t>
  </si>
  <si>
    <t>Valor da Cota do Órgão/Entidade 
para 24 meses de contrato:</t>
  </si>
  <si>
    <t>A data do Termo de Adesão corresponde a data da última assinatura no documento.</t>
  </si>
  <si>
    <t>(assinado eletronicamente)</t>
  </si>
  <si>
    <t>SECRETÁRIO/SEGER</t>
  </si>
  <si>
    <r>
      <t xml:space="preserve">Valor Anual (2022) Estimado com Passagens Aéreas </t>
    </r>
    <r>
      <rPr>
        <sz val="12"/>
        <color theme="1"/>
        <rFont val="Arial"/>
        <family val="2"/>
      </rPr>
      <t>(incluindo taxas de transação)*</t>
    </r>
  </si>
  <si>
    <t>*As informarções são referentes ao empenho necessário para o presente exercício. O valor estimado deve ser inferior ao valor da cota do órgão/entidade para 24 meses do contrato</t>
  </si>
  <si>
    <t xml:space="preserve"> MERU VIAGENS EIRELLI – EPP</t>
  </si>
  <si>
    <t>CONTRATO Nº 014/2022</t>
  </si>
  <si>
    <r>
      <t xml:space="preserve">Termo de Adesão ao Contrato nº 014/2022 celebrado entre a Secretaria de Estado de Gestão e Recursos Humanos -  SEGER e a empresa </t>
    </r>
    <r>
      <rPr>
        <b/>
        <sz val="12"/>
        <color theme="1"/>
        <rFont val="Arial"/>
        <family val="2"/>
      </rPr>
      <t>Meru Viagens Eirelli – EPP</t>
    </r>
    <r>
      <rPr>
        <sz val="12"/>
        <color theme="1"/>
        <rFont val="Arial"/>
        <family val="2"/>
      </rPr>
      <t xml:space="preserve">, CNPJ nº 09.215.207/0001-58, publicado no D.O.E em </t>
    </r>
    <r>
      <rPr>
        <sz val="12"/>
        <color rgb="FFFF0000"/>
        <rFont val="Arial"/>
        <family val="2"/>
      </rPr>
      <t>__/__/2022</t>
    </r>
    <r>
      <rPr>
        <sz val="12"/>
        <color theme="1"/>
        <rFont val="Arial"/>
        <family val="2"/>
      </rPr>
      <t>, visando à prestação de serviço de agenciamento e fornecimento de passagens aéreas para voos regulares nacionais e internacionais.</t>
    </r>
  </si>
  <si>
    <t>CONTRATO N.º 014/2022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</si>
</sst>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000000000\-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5" tint="-0.499984740745262"/>
      <name val="Calibri"/>
      <family val="2"/>
      <scheme val="minor"/>
    </font>
    <font>
      <sz val="12"/>
      <color rgb="FFFF0000"/>
      <name val="Arial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4" fillId="3" borderId="0" xfId="0" applyFont="1" applyFill="1" applyBorder="1" applyAlignment="1" applyProtection="1">
      <alignment horizontal="right" vertical="center"/>
    </xf>
    <xf numFmtId="44" fontId="0" fillId="0" borderId="0" xfId="1" applyFont="1"/>
    <xf numFmtId="0" fontId="6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/>
    <xf numFmtId="0" fontId="8" fillId="3" borderId="0" xfId="0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 applyProtection="1">
      <alignment horizontal="right" vertical="center"/>
    </xf>
    <xf numFmtId="0" fontId="12" fillId="0" borderId="0" xfId="0" applyFont="1" applyAlignment="1">
      <alignment vertical="center" wrapText="1"/>
    </xf>
    <xf numFmtId="0" fontId="0" fillId="0" borderId="6" xfId="0" applyFont="1" applyBorder="1" applyProtection="1"/>
    <xf numFmtId="0" fontId="0" fillId="0" borderId="6" xfId="0" applyBorder="1" applyProtection="1"/>
    <xf numFmtId="0" fontId="12" fillId="0" borderId="6" xfId="0" applyFont="1" applyBorder="1" applyAlignment="1">
      <alignment vertical="center" wrapText="1"/>
    </xf>
    <xf numFmtId="0" fontId="0" fillId="0" borderId="6" xfId="0" applyFill="1" applyBorder="1" applyProtection="1"/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justify"/>
    </xf>
    <xf numFmtId="0" fontId="0" fillId="5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19" fillId="6" borderId="14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justify" vertical="center" wrapText="1"/>
    </xf>
    <xf numFmtId="44" fontId="0" fillId="0" borderId="0" xfId="1" applyFont="1" applyFill="1" applyBorder="1"/>
    <xf numFmtId="0" fontId="6" fillId="0" borderId="0" xfId="0" applyFont="1" applyFill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8" fillId="6" borderId="15" xfId="0" applyFont="1" applyFill="1" applyBorder="1" applyAlignment="1">
      <alignment vertical="center"/>
    </xf>
    <xf numFmtId="0" fontId="18" fillId="6" borderId="14" xfId="0" applyFont="1" applyFill="1" applyBorder="1" applyAlignment="1">
      <alignment vertical="center"/>
    </xf>
    <xf numFmtId="0" fontId="13" fillId="0" borderId="19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4" fillId="3" borderId="0" xfId="0" applyFont="1" applyFill="1" applyBorder="1" applyAlignment="1" applyProtection="1">
      <alignment horizontal="center" vertical="center"/>
    </xf>
    <xf numFmtId="0" fontId="0" fillId="5" borderId="8" xfId="0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164" fontId="5" fillId="5" borderId="11" xfId="0" applyNumberFormat="1" applyFont="1" applyFill="1" applyBorder="1" applyAlignment="1" applyProtection="1">
      <alignment horizontal="left" vertical="center"/>
      <protection locked="0"/>
    </xf>
    <xf numFmtId="164" fontId="5" fillId="5" borderId="12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justify" vertical="center"/>
    </xf>
    <xf numFmtId="0" fontId="3" fillId="0" borderId="7" xfId="0" applyFont="1" applyBorder="1" applyAlignment="1" applyProtection="1">
      <alignment horizontal="center"/>
    </xf>
    <xf numFmtId="0" fontId="12" fillId="0" borderId="0" xfId="0" applyFont="1" applyAlignment="1" applyProtection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left" vertical="center" wrapText="1"/>
    </xf>
    <xf numFmtId="8" fontId="15" fillId="0" borderId="2" xfId="0" applyNumberFormat="1" applyFont="1" applyBorder="1" applyAlignment="1">
      <alignment horizontal="left" vertical="center" wrapText="1"/>
    </xf>
    <xf numFmtId="8" fontId="15" fillId="0" borderId="21" xfId="0" applyNumberFormat="1" applyFont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44" fontId="15" fillId="0" borderId="23" xfId="1" applyFont="1" applyBorder="1" applyAlignment="1">
      <alignment horizontal="center" vertical="center" wrapText="1"/>
    </xf>
    <xf numFmtId="44" fontId="15" fillId="0" borderId="24" xfId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44" fontId="21" fillId="6" borderId="1" xfId="1" applyFont="1" applyFill="1" applyBorder="1" applyAlignment="1" applyProtection="1">
      <alignment horizontal="center" vertical="center"/>
    </xf>
    <xf numFmtId="44" fontId="21" fillId="6" borderId="2" xfId="1" applyFont="1" applyFill="1" applyBorder="1" applyAlignment="1" applyProtection="1">
      <alignment horizontal="center" vertical="center"/>
    </xf>
    <xf numFmtId="44" fontId="21" fillId="6" borderId="3" xfId="1" applyFont="1" applyFill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5" fillId="0" borderId="25" xfId="0" applyFont="1" applyBorder="1" applyAlignment="1">
      <alignment horizontal="justify" vertical="center" wrapText="1"/>
    </xf>
    <xf numFmtId="49" fontId="0" fillId="5" borderId="8" xfId="0" applyNumberFormat="1" applyFont="1" applyFill="1" applyBorder="1" applyAlignment="1" applyProtection="1">
      <alignment horizontal="left"/>
      <protection locked="0"/>
    </xf>
    <xf numFmtId="44" fontId="0" fillId="5" borderId="8" xfId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7F5ED"/>
      <color rgb="FFE7E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25644</xdr:colOff>
      <xdr:row>24</xdr:row>
      <xdr:rowOff>48358</xdr:rowOff>
    </xdr:from>
    <xdr:to>
      <xdr:col>5</xdr:col>
      <xdr:colOff>537161</xdr:colOff>
      <xdr:row>25</xdr:row>
      <xdr:rowOff>1696</xdr:rowOff>
    </xdr:to>
    <xdr:pic>
      <xdr:nvPicPr>
        <xdr:cNvPr id="2" name="Imagem 1" descr="Logo Estad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0869" y="3296383"/>
          <a:ext cx="692492" cy="728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8"/>
  <sheetViews>
    <sheetView showGridLines="0" tabSelected="1" zoomScale="85" zoomScaleNormal="85" workbookViewId="0">
      <selection activeCell="C15" sqref="C15:I15"/>
    </sheetView>
  </sheetViews>
  <sheetFormatPr defaultColWidth="0" defaultRowHeight="14.4" zeroHeight="1" x14ac:dyDescent="0.3"/>
  <cols>
    <col min="1" max="1" width="3.33203125" style="1" customWidth="1"/>
    <col min="2" max="2" width="26.6640625" style="1" customWidth="1"/>
    <col min="3" max="3" width="12.88671875" style="1" customWidth="1"/>
    <col min="4" max="4" width="16" style="1" customWidth="1"/>
    <col min="5" max="5" width="2.6640625" style="1" customWidth="1"/>
    <col min="6" max="6" width="15.33203125" style="1" customWidth="1"/>
    <col min="7" max="7" width="18.44140625" style="1" customWidth="1"/>
    <col min="8" max="8" width="12.6640625" style="1" customWidth="1"/>
    <col min="9" max="9" width="15.88671875" style="1" customWidth="1"/>
    <col min="10" max="10" width="3.5546875" style="1" customWidth="1"/>
    <col min="11" max="16380" width="0" style="1" hidden="1"/>
    <col min="16381" max="16384" width="9.109375" style="1" hidden="1"/>
  </cols>
  <sheetData>
    <row r="1" spans="2:16380" x14ac:dyDescent="0.3">
      <c r="B1" s="47" t="s">
        <v>100</v>
      </c>
      <c r="C1" s="48"/>
      <c r="D1" s="48"/>
      <c r="E1" s="48"/>
      <c r="F1" s="48"/>
      <c r="G1" s="48"/>
      <c r="H1" s="48"/>
      <c r="I1" s="49"/>
      <c r="K1" s="21"/>
    </row>
    <row r="2" spans="2:16380" s="5" customFormat="1" ht="3" customHeight="1" x14ac:dyDescent="0.3">
      <c r="B2" s="3"/>
      <c r="C2" s="4"/>
      <c r="D2" s="4"/>
      <c r="E2" s="4"/>
      <c r="F2" s="4"/>
      <c r="G2" s="4"/>
      <c r="H2" s="4"/>
      <c r="I2" s="4"/>
      <c r="K2" s="23"/>
    </row>
    <row r="3" spans="2:16380" x14ac:dyDescent="0.3">
      <c r="B3" s="47" t="s">
        <v>151</v>
      </c>
      <c r="C3" s="48"/>
      <c r="D3" s="48"/>
      <c r="E3" s="48"/>
      <c r="F3" s="48"/>
      <c r="G3" s="48"/>
      <c r="H3" s="48"/>
      <c r="I3" s="49"/>
      <c r="K3" s="21"/>
    </row>
    <row r="4" spans="2:16380" ht="5.25" customHeight="1" x14ac:dyDescent="0.3">
      <c r="G4" s="2"/>
      <c r="K4" s="21"/>
    </row>
    <row r="5" spans="2:16380" s="14" customFormat="1" ht="14.25" customHeight="1" x14ac:dyDescent="0.3">
      <c r="B5" s="15" t="s">
        <v>110</v>
      </c>
      <c r="C5" s="29" t="s">
        <v>94</v>
      </c>
      <c r="D5" s="14" t="s">
        <v>121</v>
      </c>
      <c r="K5" s="20"/>
    </row>
    <row r="6" spans="2:16380" s="14" customFormat="1" ht="14.25" customHeight="1" x14ac:dyDescent="0.3">
      <c r="B6" s="15"/>
      <c r="C6" s="59" t="str">
        <f>IF(C5="Selecione","",VLOOKUP(C5,Plan2!$A$5:$C$54,2,0))</f>
        <v/>
      </c>
      <c r="D6" s="59"/>
      <c r="E6" s="59"/>
      <c r="F6" s="59"/>
      <c r="G6" s="59"/>
      <c r="H6" s="59"/>
      <c r="I6" s="59"/>
      <c r="K6" s="20"/>
    </row>
    <row r="7" spans="2:16380" s="14" customFormat="1" ht="14.25" customHeight="1" x14ac:dyDescent="0.3">
      <c r="B7" s="16" t="s">
        <v>101</v>
      </c>
      <c r="C7" s="54"/>
      <c r="D7" s="55"/>
      <c r="E7" s="55"/>
      <c r="F7" s="55"/>
      <c r="G7" s="55"/>
      <c r="H7" s="55"/>
      <c r="I7" s="56"/>
      <c r="K7" s="20"/>
    </row>
    <row r="8" spans="2:16380" s="14" customFormat="1" ht="14.25" customHeight="1" x14ac:dyDescent="0.3">
      <c r="B8" s="15" t="s">
        <v>102</v>
      </c>
      <c r="C8" s="57"/>
      <c r="D8" s="58"/>
      <c r="E8" s="25"/>
      <c r="F8" s="25"/>
      <c r="G8" s="25"/>
      <c r="H8" s="25"/>
      <c r="I8" s="25"/>
      <c r="J8" s="13"/>
      <c r="K8" s="2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</row>
    <row r="9" spans="2:16380" s="14" customFormat="1" ht="14.25" customHeight="1" x14ac:dyDescent="0.3">
      <c r="B9" s="15"/>
      <c r="C9" s="15"/>
      <c r="D9" s="15"/>
      <c r="E9" s="15"/>
      <c r="F9" s="25"/>
      <c r="G9" s="25"/>
      <c r="H9" s="25"/>
      <c r="I9" s="25"/>
      <c r="J9" s="13"/>
      <c r="K9" s="2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</row>
    <row r="10" spans="2:16380" s="14" customFormat="1" ht="14.25" customHeight="1" x14ac:dyDescent="0.3">
      <c r="B10" s="30" t="s">
        <v>122</v>
      </c>
      <c r="C10" s="15"/>
      <c r="D10" s="15"/>
      <c r="E10" s="15"/>
      <c r="F10" s="15"/>
      <c r="G10" s="25"/>
      <c r="H10" s="25"/>
      <c r="I10" s="25"/>
      <c r="J10" s="13"/>
      <c r="K10" s="2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</row>
    <row r="11" spans="2:16380" s="14" customFormat="1" ht="14.25" customHeight="1" x14ac:dyDescent="0.3">
      <c r="B11" s="17" t="s">
        <v>104</v>
      </c>
      <c r="C11" s="53"/>
      <c r="D11" s="53"/>
      <c r="E11" s="53"/>
      <c r="F11" s="53"/>
      <c r="G11" s="53"/>
      <c r="H11" s="25"/>
      <c r="I11" s="25"/>
      <c r="J11" s="13"/>
      <c r="K11" s="2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</row>
    <row r="12" spans="2:16380" s="14" customFormat="1" ht="14.25" customHeight="1" x14ac:dyDescent="0.3">
      <c r="B12" s="17" t="s">
        <v>103</v>
      </c>
      <c r="C12" s="53"/>
      <c r="D12" s="53"/>
      <c r="E12" s="53"/>
      <c r="F12" s="53"/>
      <c r="G12" s="53"/>
      <c r="H12" s="26"/>
      <c r="I12" s="26"/>
      <c r="K12" s="20"/>
    </row>
    <row r="13" spans="2:16380" s="14" customFormat="1" ht="14.25" customHeight="1" x14ac:dyDescent="0.3">
      <c r="B13" s="17"/>
      <c r="C13" s="17"/>
      <c r="D13" s="17"/>
      <c r="E13" s="17"/>
      <c r="F13" s="25"/>
      <c r="G13" s="25"/>
      <c r="H13" s="26"/>
      <c r="I13" s="26"/>
      <c r="K13" s="20"/>
    </row>
    <row r="14" spans="2:16380" s="14" customFormat="1" ht="14.25" customHeight="1" x14ac:dyDescent="0.3">
      <c r="B14" s="32" t="s">
        <v>126</v>
      </c>
      <c r="C14" s="17"/>
      <c r="D14" s="17"/>
      <c r="E14" s="17"/>
      <c r="F14" s="25"/>
      <c r="G14" s="25"/>
      <c r="H14" s="26"/>
      <c r="I14" s="26"/>
      <c r="K14" s="20"/>
    </row>
    <row r="15" spans="2:16380" s="14" customFormat="1" ht="14.25" customHeight="1" x14ac:dyDescent="0.3">
      <c r="B15" s="18" t="s">
        <v>105</v>
      </c>
      <c r="C15" s="53"/>
      <c r="D15" s="53"/>
      <c r="E15" s="53"/>
      <c r="F15" s="53"/>
      <c r="G15" s="53"/>
      <c r="H15" s="53"/>
      <c r="I15" s="53"/>
      <c r="K15" s="20"/>
    </row>
    <row r="16" spans="2:16380" s="14" customFormat="1" ht="14.25" customHeight="1" x14ac:dyDescent="0.3">
      <c r="B16" s="18"/>
      <c r="C16" s="31" t="s">
        <v>129</v>
      </c>
      <c r="D16" s="18"/>
      <c r="E16" s="18"/>
      <c r="F16" s="18"/>
      <c r="G16" s="18"/>
      <c r="H16" s="18"/>
      <c r="I16" s="18"/>
      <c r="K16" s="20"/>
    </row>
    <row r="17" spans="2:17" s="14" customFormat="1" ht="14.25" customHeight="1" x14ac:dyDescent="0.3">
      <c r="B17" s="18" t="s">
        <v>106</v>
      </c>
      <c r="C17" s="53"/>
      <c r="D17" s="53"/>
      <c r="E17" s="53"/>
      <c r="F17" s="53"/>
      <c r="G17" s="53"/>
      <c r="H17" s="53"/>
      <c r="I17" s="53"/>
      <c r="K17" s="20"/>
    </row>
    <row r="18" spans="2:17" s="14" customFormat="1" ht="14.25" customHeight="1" x14ac:dyDescent="0.3">
      <c r="B18" s="18"/>
      <c r="C18" s="31" t="s">
        <v>124</v>
      </c>
      <c r="D18" s="18"/>
      <c r="E18" s="18"/>
      <c r="F18" s="18"/>
      <c r="G18" s="18"/>
      <c r="H18" s="18"/>
      <c r="I18" s="18"/>
      <c r="K18" s="20"/>
    </row>
    <row r="19" spans="2:17" s="14" customFormat="1" ht="14.25" customHeight="1" x14ac:dyDescent="0.3">
      <c r="B19" s="18" t="s">
        <v>107</v>
      </c>
      <c r="C19" s="53"/>
      <c r="D19" s="53"/>
      <c r="E19" s="53"/>
      <c r="F19" s="53"/>
      <c r="G19" s="53"/>
      <c r="H19" s="53"/>
      <c r="I19" s="53"/>
      <c r="K19" s="20"/>
    </row>
    <row r="20" spans="2:17" s="14" customFormat="1" ht="14.25" customHeight="1" x14ac:dyDescent="0.3">
      <c r="B20" s="18"/>
      <c r="C20" s="31" t="s">
        <v>125</v>
      </c>
      <c r="D20" s="18"/>
      <c r="E20" s="18"/>
      <c r="F20" s="18"/>
      <c r="G20" s="18"/>
      <c r="H20" s="18"/>
      <c r="I20" s="18"/>
      <c r="K20" s="20"/>
    </row>
    <row r="21" spans="2:17" s="14" customFormat="1" ht="14.25" customHeight="1" x14ac:dyDescent="0.3">
      <c r="B21" s="18" t="s">
        <v>108</v>
      </c>
      <c r="C21" s="85"/>
      <c r="D21" s="85"/>
      <c r="E21" s="85"/>
      <c r="F21" s="85"/>
      <c r="G21" s="85"/>
      <c r="H21" s="85"/>
      <c r="I21" s="85"/>
      <c r="K21" s="20"/>
    </row>
    <row r="22" spans="2:17" s="14" customFormat="1" ht="14.25" customHeight="1" x14ac:dyDescent="0.3">
      <c r="B22" s="18"/>
      <c r="C22" s="31" t="s">
        <v>123</v>
      </c>
      <c r="D22" s="18"/>
      <c r="E22" s="18"/>
      <c r="F22" s="18"/>
      <c r="G22" s="18"/>
      <c r="H22" s="18"/>
      <c r="I22" s="18"/>
      <c r="K22" s="20"/>
    </row>
    <row r="23" spans="2:17" s="14" customFormat="1" ht="14.25" customHeight="1" x14ac:dyDescent="0.3">
      <c r="B23" s="18" t="s">
        <v>109</v>
      </c>
      <c r="C23" s="86"/>
      <c r="D23" s="86"/>
      <c r="E23" s="27"/>
      <c r="F23" s="27"/>
      <c r="G23" s="27"/>
      <c r="H23" s="26"/>
      <c r="I23" s="26"/>
      <c r="K23" s="20"/>
    </row>
    <row r="24" spans="2:17" ht="18" customHeight="1" x14ac:dyDescent="0.3">
      <c r="C24" s="31" t="s">
        <v>130</v>
      </c>
      <c r="D24" s="6"/>
      <c r="E24" s="6"/>
      <c r="F24" s="6"/>
      <c r="G24" s="6"/>
      <c r="K24" s="21"/>
    </row>
    <row r="25" spans="2:17" ht="61.5" customHeight="1" x14ac:dyDescent="0.3">
      <c r="B25" s="6"/>
      <c r="C25" s="6"/>
      <c r="D25" s="6"/>
      <c r="E25" s="6"/>
      <c r="F25" s="6"/>
      <c r="G25" s="6"/>
      <c r="K25" s="21"/>
    </row>
    <row r="26" spans="2:17" ht="34.5" customHeight="1" x14ac:dyDescent="0.3">
      <c r="B26" s="50" t="s">
        <v>111</v>
      </c>
      <c r="C26" s="50"/>
      <c r="D26" s="50"/>
      <c r="E26" s="50"/>
      <c r="F26" s="50"/>
      <c r="G26" s="50"/>
      <c r="H26" s="50"/>
      <c r="I26" s="50"/>
      <c r="K26" s="21"/>
    </row>
    <row r="27" spans="2:17" ht="34.5" customHeight="1" x14ac:dyDescent="0.3">
      <c r="B27" s="34"/>
      <c r="C27" s="34"/>
      <c r="D27" s="34"/>
      <c r="E27" s="34"/>
      <c r="F27" s="34"/>
      <c r="G27" s="34"/>
      <c r="H27" s="34"/>
      <c r="I27" s="34"/>
      <c r="K27" s="21"/>
    </row>
    <row r="28" spans="2:17" ht="22.5" customHeight="1" x14ac:dyDescent="0.3">
      <c r="B28" s="87" t="s">
        <v>149</v>
      </c>
      <c r="C28" s="87"/>
      <c r="D28" s="87"/>
      <c r="E28" s="87"/>
      <c r="F28" s="87"/>
      <c r="G28" s="87"/>
      <c r="H28" s="87"/>
      <c r="I28" s="87"/>
      <c r="K28" s="21"/>
    </row>
    <row r="29" spans="2:17" ht="16.5" customHeight="1" x14ac:dyDescent="0.3">
      <c r="B29" s="52" t="s">
        <v>100</v>
      </c>
      <c r="C29" s="52"/>
      <c r="D29" s="52"/>
      <c r="E29" s="52"/>
      <c r="F29" s="52"/>
      <c r="G29" s="52"/>
      <c r="H29" s="52"/>
      <c r="I29" s="52"/>
      <c r="K29" s="21"/>
    </row>
    <row r="30" spans="2:17" ht="14.25" customHeight="1" x14ac:dyDescent="0.3">
      <c r="B30" s="6"/>
      <c r="C30" s="6"/>
      <c r="D30" s="6"/>
      <c r="E30" s="6"/>
      <c r="F30" s="6"/>
      <c r="G30" s="6"/>
      <c r="J30" s="19"/>
      <c r="K30" s="22"/>
      <c r="L30" s="19"/>
      <c r="M30" s="19"/>
      <c r="N30" s="19"/>
      <c r="O30" s="19"/>
      <c r="P30" s="19"/>
      <c r="Q30" s="19"/>
    </row>
    <row r="31" spans="2:17" ht="58.5" customHeight="1" x14ac:dyDescent="0.3">
      <c r="B31" s="51" t="s">
        <v>150</v>
      </c>
      <c r="C31" s="51"/>
      <c r="D31" s="51"/>
      <c r="E31" s="51"/>
      <c r="F31" s="51"/>
      <c r="G31" s="51"/>
      <c r="H31" s="51"/>
      <c r="I31" s="51"/>
      <c r="J31" s="19"/>
      <c r="K31" s="21"/>
      <c r="L31" s="1" t="s">
        <v>113</v>
      </c>
    </row>
    <row r="32" spans="2:17" ht="9" customHeight="1" x14ac:dyDescent="0.3">
      <c r="B32" s="28"/>
      <c r="C32" s="28"/>
      <c r="D32" s="28"/>
      <c r="E32" s="28"/>
      <c r="F32" s="28"/>
      <c r="G32" s="28"/>
      <c r="H32" s="28"/>
      <c r="I32" s="28"/>
      <c r="K32" s="21"/>
      <c r="L32" s="1" t="s">
        <v>114</v>
      </c>
    </row>
    <row r="33" spans="2:12" ht="123" customHeight="1" x14ac:dyDescent="0.3">
      <c r="B33" s="63" t="str">
        <f>CONCATENATE(L31,C6,L32,C7,L33,C8,L34,C12,L35,C11,L36)</f>
        <v>A/O , com sede na , inscrita no CNPJ sob o n.º , neste ato representado(a) pelo(a) , Sr(a). , vem efetivar a adesão a este Contrato, por execução indireta, nos termos da Lei n.º 8.666, de 21 de junho de 1993 e alterações posteriores, de acordo com os termos do processo n.º 2020-G1X91 e Pregão n.º 017/2022, partes integrantes deste instrumento, independentemente de transcrição juntamente com a proposta apresentada pela contratada em 05/07/2022, ficando porém, ressalvadas como não transcritas as condições nela estipuladas que contrariem as disposições do contrato.</v>
      </c>
      <c r="C33" s="63"/>
      <c r="D33" s="63"/>
      <c r="E33" s="63"/>
      <c r="F33" s="63"/>
      <c r="G33" s="63"/>
      <c r="H33" s="63"/>
      <c r="I33" s="63"/>
      <c r="K33" s="21"/>
      <c r="L33" s="1" t="s">
        <v>115</v>
      </c>
    </row>
    <row r="34" spans="2:12" ht="23.4" x14ac:dyDescent="0.3">
      <c r="B34" s="80" t="s">
        <v>142</v>
      </c>
      <c r="C34" s="81"/>
      <c r="D34" s="81"/>
      <c r="E34" s="81"/>
      <c r="F34" s="82"/>
      <c r="G34" s="77" t="e">
        <f>VLOOKUP($C$5,Plan2!$A$5:$C$54,3,0)</f>
        <v>#N/A</v>
      </c>
      <c r="H34" s="78"/>
      <c r="I34" s="79"/>
      <c r="K34" s="21"/>
      <c r="L34" s="1" t="s">
        <v>117</v>
      </c>
    </row>
    <row r="35" spans="2:12" ht="15" thickBot="1" x14ac:dyDescent="0.35">
      <c r="K35" s="21"/>
      <c r="L35" s="1" t="s">
        <v>116</v>
      </c>
    </row>
    <row r="36" spans="2:12" ht="16.5" customHeight="1" x14ac:dyDescent="0.3">
      <c r="B36" s="71" t="s">
        <v>112</v>
      </c>
      <c r="C36" s="72"/>
      <c r="D36" s="72"/>
      <c r="E36" s="72"/>
      <c r="F36" s="72"/>
      <c r="G36" s="72"/>
      <c r="H36" s="72"/>
      <c r="I36" s="73"/>
      <c r="K36" s="21"/>
      <c r="L36" s="1" t="s">
        <v>127</v>
      </c>
    </row>
    <row r="37" spans="2:12" ht="15.6" x14ac:dyDescent="0.3">
      <c r="B37" s="45" t="s">
        <v>105</v>
      </c>
      <c r="C37" s="64">
        <f>C15</f>
        <v>0</v>
      </c>
      <c r="D37" s="64"/>
      <c r="E37" s="64"/>
      <c r="F37" s="64"/>
      <c r="G37" s="64"/>
      <c r="H37" s="64"/>
      <c r="I37" s="65"/>
      <c r="K37" s="21"/>
    </row>
    <row r="38" spans="2:12" ht="15" x14ac:dyDescent="0.3">
      <c r="B38" s="46" t="s">
        <v>106</v>
      </c>
      <c r="C38" s="64">
        <f>C17</f>
        <v>0</v>
      </c>
      <c r="D38" s="64"/>
      <c r="E38" s="64"/>
      <c r="F38" s="64"/>
      <c r="G38" s="64"/>
      <c r="H38" s="64"/>
      <c r="I38" s="65"/>
      <c r="K38" s="21"/>
    </row>
    <row r="39" spans="2:12" ht="15" x14ac:dyDescent="0.3">
      <c r="B39" s="46" t="s">
        <v>107</v>
      </c>
      <c r="C39" s="64">
        <f>C19</f>
        <v>0</v>
      </c>
      <c r="D39" s="64"/>
      <c r="E39" s="64"/>
      <c r="F39" s="64"/>
      <c r="G39" s="64"/>
      <c r="H39" s="64"/>
      <c r="I39" s="65"/>
      <c r="K39" s="21"/>
    </row>
    <row r="40" spans="2:12" ht="15" x14ac:dyDescent="0.3">
      <c r="B40" s="46" t="s">
        <v>108</v>
      </c>
      <c r="C40" s="64">
        <f>C21</f>
        <v>0</v>
      </c>
      <c r="D40" s="64"/>
      <c r="E40" s="64"/>
      <c r="F40" s="64"/>
      <c r="G40" s="64"/>
      <c r="H40" s="64"/>
      <c r="I40" s="65"/>
      <c r="K40" s="21"/>
    </row>
    <row r="41" spans="2:12" ht="15" x14ac:dyDescent="0.3">
      <c r="B41" s="46" t="s">
        <v>128</v>
      </c>
      <c r="C41" s="68">
        <v>-4</v>
      </c>
      <c r="D41" s="69"/>
      <c r="E41" s="69"/>
      <c r="F41" s="69"/>
      <c r="G41" s="69"/>
      <c r="H41" s="69"/>
      <c r="I41" s="70"/>
      <c r="K41" s="21"/>
    </row>
    <row r="42" spans="2:12" ht="16.2" thickBot="1" x14ac:dyDescent="0.35">
      <c r="B42" s="66" t="s">
        <v>146</v>
      </c>
      <c r="C42" s="67"/>
      <c r="D42" s="67"/>
      <c r="E42" s="67"/>
      <c r="F42" s="67"/>
      <c r="G42" s="67"/>
      <c r="H42" s="74">
        <f>C23</f>
        <v>0</v>
      </c>
      <c r="I42" s="75"/>
      <c r="K42" s="21"/>
    </row>
    <row r="43" spans="2:12" ht="27" customHeight="1" x14ac:dyDescent="0.3">
      <c r="B43" s="84" t="s">
        <v>147</v>
      </c>
      <c r="C43" s="84"/>
      <c r="D43" s="84"/>
      <c r="E43" s="84"/>
      <c r="F43" s="84"/>
      <c r="G43" s="84"/>
      <c r="H43" s="84"/>
      <c r="I43" s="84"/>
      <c r="K43" s="21"/>
    </row>
    <row r="44" spans="2:12" x14ac:dyDescent="0.3">
      <c r="K44" s="21"/>
    </row>
    <row r="45" spans="2:12" x14ac:dyDescent="0.3">
      <c r="B45" s="76" t="s">
        <v>143</v>
      </c>
      <c r="C45" s="76"/>
      <c r="D45" s="76"/>
      <c r="E45" s="76"/>
      <c r="F45" s="76"/>
      <c r="G45" s="76"/>
      <c r="H45" s="76"/>
      <c r="I45" s="76"/>
      <c r="K45" s="21"/>
    </row>
    <row r="46" spans="2:12" ht="32.25" customHeight="1" x14ac:dyDescent="0.3">
      <c r="K46" s="21"/>
    </row>
    <row r="47" spans="2:12" x14ac:dyDescent="0.3">
      <c r="K47" s="21"/>
    </row>
    <row r="48" spans="2:12" x14ac:dyDescent="0.3">
      <c r="B48" s="33" t="s">
        <v>120</v>
      </c>
      <c r="D48" s="62" t="s">
        <v>145</v>
      </c>
      <c r="E48" s="62"/>
      <c r="F48" s="62"/>
      <c r="H48" s="62" t="s">
        <v>148</v>
      </c>
      <c r="I48" s="62"/>
      <c r="K48" s="21"/>
    </row>
    <row r="49" spans="2:11" x14ac:dyDescent="0.3">
      <c r="B49" s="36" t="s">
        <v>144</v>
      </c>
      <c r="D49" s="83" t="s">
        <v>144</v>
      </c>
      <c r="E49" s="83"/>
      <c r="F49" s="83"/>
      <c r="H49" s="83" t="s">
        <v>144</v>
      </c>
      <c r="I49" s="83"/>
      <c r="K49" s="21"/>
    </row>
    <row r="50" spans="2:11" x14ac:dyDescent="0.3">
      <c r="K50" s="21"/>
    </row>
    <row r="51" spans="2:11" ht="36" customHeight="1" x14ac:dyDescent="0.3">
      <c r="K51" s="21"/>
    </row>
    <row r="52" spans="2:11" x14ac:dyDescent="0.3">
      <c r="B52" s="60" t="s">
        <v>118</v>
      </c>
      <c r="C52" s="60"/>
      <c r="D52" s="60"/>
      <c r="E52" s="60"/>
      <c r="F52" s="60"/>
      <c r="G52" s="60"/>
      <c r="H52" s="60"/>
      <c r="I52" s="60"/>
      <c r="K52" s="21"/>
    </row>
    <row r="53" spans="2:11" ht="11.25" customHeight="1" x14ac:dyDescent="0.3">
      <c r="B53" s="61" t="s">
        <v>119</v>
      </c>
      <c r="C53" s="61"/>
      <c r="D53" s="61"/>
      <c r="E53" s="61"/>
      <c r="F53" s="61"/>
      <c r="G53" s="61"/>
      <c r="H53" s="61"/>
      <c r="I53" s="61"/>
      <c r="K53" s="21"/>
    </row>
    <row r="54" spans="2:11" ht="9" customHeight="1" x14ac:dyDescent="0.3">
      <c r="B54" s="61"/>
      <c r="C54" s="61"/>
      <c r="D54" s="61"/>
      <c r="E54" s="61"/>
      <c r="F54" s="61"/>
      <c r="G54" s="61"/>
      <c r="H54" s="61"/>
      <c r="I54" s="61"/>
      <c r="K54" s="21"/>
    </row>
    <row r="55" spans="2:11" x14ac:dyDescent="0.3">
      <c r="B55" s="61"/>
      <c r="C55" s="61"/>
      <c r="D55" s="61"/>
      <c r="E55" s="61"/>
      <c r="F55" s="61"/>
      <c r="G55" s="61"/>
      <c r="H55" s="61"/>
      <c r="I55" s="61"/>
      <c r="K55" s="21"/>
    </row>
    <row r="56" spans="2:11" x14ac:dyDescent="0.3">
      <c r="K56" s="21"/>
    </row>
    <row r="57" spans="2:11" hidden="1" x14ac:dyDescent="0.3">
      <c r="K57" s="21"/>
    </row>
    <row r="58" spans="2:11" hidden="1" x14ac:dyDescent="0.3">
      <c r="K58" s="21"/>
    </row>
    <row r="59" spans="2:11" hidden="1" x14ac:dyDescent="0.3">
      <c r="K59" s="21"/>
    </row>
    <row r="60" spans="2:11" hidden="1" x14ac:dyDescent="0.3">
      <c r="K60" s="21"/>
    </row>
    <row r="61" spans="2:11" hidden="1" x14ac:dyDescent="0.3">
      <c r="K61" s="21"/>
    </row>
    <row r="62" spans="2:11" hidden="1" x14ac:dyDescent="0.3">
      <c r="K62" s="21"/>
    </row>
    <row r="63" spans="2:11" hidden="1" x14ac:dyDescent="0.3">
      <c r="K63" s="21"/>
    </row>
    <row r="64" spans="2:11" hidden="1" x14ac:dyDescent="0.3">
      <c r="K64" s="21"/>
    </row>
    <row r="65" spans="11:11" hidden="1" x14ac:dyDescent="0.3">
      <c r="K65" s="21"/>
    </row>
    <row r="66" spans="11:11" hidden="1" x14ac:dyDescent="0.3">
      <c r="K66" s="21"/>
    </row>
    <row r="67" spans="11:11" hidden="1" x14ac:dyDescent="0.3">
      <c r="K67" s="21"/>
    </row>
    <row r="68" spans="11:11" hidden="1" x14ac:dyDescent="0.3">
      <c r="K68" s="21"/>
    </row>
    <row r="69" spans="11:11" hidden="1" x14ac:dyDescent="0.3">
      <c r="K69" s="21"/>
    </row>
    <row r="70" spans="11:11" hidden="1" x14ac:dyDescent="0.3">
      <c r="K70" s="21"/>
    </row>
    <row r="71" spans="11:11" hidden="1" x14ac:dyDescent="0.3">
      <c r="K71" s="21"/>
    </row>
    <row r="72" spans="11:11" hidden="1" x14ac:dyDescent="0.3">
      <c r="K72" s="21"/>
    </row>
    <row r="73" spans="11:11" hidden="1" x14ac:dyDescent="0.3">
      <c r="K73" s="21"/>
    </row>
    <row r="74" spans="11:11" hidden="1" x14ac:dyDescent="0.3">
      <c r="K74" s="21"/>
    </row>
    <row r="75" spans="11:11" hidden="1" x14ac:dyDescent="0.3">
      <c r="K75" s="21"/>
    </row>
    <row r="76" spans="11:11" hidden="1" x14ac:dyDescent="0.3">
      <c r="K76" s="21"/>
    </row>
    <row r="77" spans="11:11" hidden="1" x14ac:dyDescent="0.3"/>
    <row r="78" spans="11:11" hidden="1" x14ac:dyDescent="0.3"/>
    <row r="79" spans="11:11" hidden="1" x14ac:dyDescent="0.3"/>
    <row r="80" spans="11:11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</sheetData>
  <sheetProtection algorithmName="SHA-512" hashValue="TcjCwTmIKF5ANxv0K4jHXNgwKZ6FMTNZ6vF23OIjB1ZPeE0/Dujh+r7cTJvhGYzSrgiO4m2yR5we7FkuBa6gaA==" saltValue="Tyw/0AcV3MS+fgEn/lYXRA==" spinCount="100000" sheet="1" objects="1" scenarios="1" insertRows="0"/>
  <mergeCells count="35">
    <mergeCell ref="D49:F49"/>
    <mergeCell ref="H49:I49"/>
    <mergeCell ref="B43:I43"/>
    <mergeCell ref="C21:I21"/>
    <mergeCell ref="C23:D23"/>
    <mergeCell ref="B28:I28"/>
    <mergeCell ref="B52:I52"/>
    <mergeCell ref="B53:I55"/>
    <mergeCell ref="H48:I48"/>
    <mergeCell ref="D48:F48"/>
    <mergeCell ref="B33:I33"/>
    <mergeCell ref="C38:I38"/>
    <mergeCell ref="C39:I39"/>
    <mergeCell ref="C40:I40"/>
    <mergeCell ref="B42:G42"/>
    <mergeCell ref="C41:I41"/>
    <mergeCell ref="B36:I36"/>
    <mergeCell ref="C37:I37"/>
    <mergeCell ref="H42:I42"/>
    <mergeCell ref="B45:I45"/>
    <mergeCell ref="G34:I34"/>
    <mergeCell ref="B34:F34"/>
    <mergeCell ref="B1:I1"/>
    <mergeCell ref="B3:I3"/>
    <mergeCell ref="B26:I26"/>
    <mergeCell ref="B31:I31"/>
    <mergeCell ref="B29:I29"/>
    <mergeCell ref="C17:I17"/>
    <mergeCell ref="C15:I15"/>
    <mergeCell ref="C7:I7"/>
    <mergeCell ref="C8:D8"/>
    <mergeCell ref="C11:G11"/>
    <mergeCell ref="C12:G12"/>
    <mergeCell ref="C6:I6"/>
    <mergeCell ref="C19:I19"/>
  </mergeCells>
  <pageMargins left="0.511811024" right="0.511811024" top="0.78740157499999996" bottom="0.78740157499999996" header="0.31496062000000002" footer="0.31496062000000002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Plan2!$A$4:$A$54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F51" sqref="F51"/>
    </sheetView>
  </sheetViews>
  <sheetFormatPr defaultRowHeight="14.4" x14ac:dyDescent="0.3"/>
  <cols>
    <col min="1" max="1" width="16.6640625" customWidth="1"/>
    <col min="2" max="2" width="74.109375" customWidth="1"/>
    <col min="3" max="3" width="16.88671875" style="7" bestFit="1" customWidth="1"/>
  </cols>
  <sheetData>
    <row r="1" spans="1:4" x14ac:dyDescent="0.3">
      <c r="A1" t="s">
        <v>98</v>
      </c>
    </row>
    <row r="3" spans="1:4" x14ac:dyDescent="0.3">
      <c r="A3" s="11" t="s">
        <v>95</v>
      </c>
      <c r="B3" s="11"/>
    </row>
    <row r="4" spans="1:4" x14ac:dyDescent="0.3">
      <c r="A4" s="35" t="s">
        <v>94</v>
      </c>
      <c r="B4" s="35"/>
      <c r="C4" s="7" t="s">
        <v>139</v>
      </c>
    </row>
    <row r="5" spans="1:4" x14ac:dyDescent="0.3">
      <c r="A5" s="38" t="s">
        <v>1</v>
      </c>
      <c r="B5" s="12" t="s">
        <v>46</v>
      </c>
      <c r="C5" s="7">
        <v>53754.14</v>
      </c>
      <c r="D5">
        <v>1</v>
      </c>
    </row>
    <row r="6" spans="1:4" x14ac:dyDescent="0.3">
      <c r="A6" s="38" t="s">
        <v>2</v>
      </c>
      <c r="B6" s="12" t="s">
        <v>47</v>
      </c>
      <c r="C6" s="7">
        <v>113878.47</v>
      </c>
      <c r="D6">
        <v>2</v>
      </c>
    </row>
    <row r="7" spans="1:4" x14ac:dyDescent="0.3">
      <c r="A7" s="38" t="s">
        <v>3</v>
      </c>
      <c r="B7" s="12" t="s">
        <v>48</v>
      </c>
      <c r="C7" s="7">
        <v>5900.43</v>
      </c>
      <c r="D7">
        <v>3</v>
      </c>
    </row>
    <row r="8" spans="1:4" x14ac:dyDescent="0.3">
      <c r="A8" s="38" t="s">
        <v>4</v>
      </c>
      <c r="B8" s="12" t="s">
        <v>49</v>
      </c>
      <c r="C8" s="7">
        <v>150000</v>
      </c>
      <c r="D8">
        <v>4</v>
      </c>
    </row>
    <row r="9" spans="1:4" x14ac:dyDescent="0.3">
      <c r="A9" s="38" t="s">
        <v>6</v>
      </c>
      <c r="B9" s="12" t="s">
        <v>51</v>
      </c>
      <c r="C9" s="7">
        <v>180505.92</v>
      </c>
      <c r="D9">
        <v>5</v>
      </c>
    </row>
    <row r="10" spans="1:4" x14ac:dyDescent="0.3">
      <c r="A10" s="38" t="s">
        <v>7</v>
      </c>
      <c r="B10" s="12" t="s">
        <v>141</v>
      </c>
      <c r="C10" s="7">
        <v>9870.7800000000007</v>
      </c>
      <c r="D10">
        <v>6</v>
      </c>
    </row>
    <row r="11" spans="1:4" x14ac:dyDescent="0.3">
      <c r="A11" s="38" t="s">
        <v>8</v>
      </c>
      <c r="B11" s="12" t="s">
        <v>52</v>
      </c>
      <c r="C11" s="7">
        <v>586999.57999999996</v>
      </c>
      <c r="D11">
        <v>7</v>
      </c>
    </row>
    <row r="12" spans="1:4" x14ac:dyDescent="0.3">
      <c r="A12" s="38" t="s">
        <v>5</v>
      </c>
      <c r="B12" s="12" t="s">
        <v>50</v>
      </c>
      <c r="C12" s="7">
        <v>71274.850000000006</v>
      </c>
      <c r="D12">
        <v>8</v>
      </c>
    </row>
    <row r="13" spans="1:4" x14ac:dyDescent="0.3">
      <c r="A13" s="38" t="s">
        <v>0</v>
      </c>
      <c r="B13" s="12" t="s">
        <v>53</v>
      </c>
      <c r="C13" s="7">
        <v>94133.96</v>
      </c>
      <c r="D13">
        <v>9</v>
      </c>
    </row>
    <row r="14" spans="1:4" x14ac:dyDescent="0.3">
      <c r="A14" s="38" t="s">
        <v>9</v>
      </c>
      <c r="B14" s="12" t="s">
        <v>54</v>
      </c>
      <c r="C14" s="7">
        <v>130677.48</v>
      </c>
      <c r="D14">
        <v>10</v>
      </c>
    </row>
    <row r="15" spans="1:4" x14ac:dyDescent="0.3">
      <c r="A15" s="38" t="s">
        <v>10</v>
      </c>
      <c r="B15" s="12" t="s">
        <v>55</v>
      </c>
      <c r="C15" s="7">
        <v>20000</v>
      </c>
      <c r="D15">
        <v>11</v>
      </c>
    </row>
    <row r="16" spans="1:4" x14ac:dyDescent="0.3">
      <c r="A16" s="38" t="s">
        <v>11</v>
      </c>
      <c r="B16" s="12" t="s">
        <v>56</v>
      </c>
      <c r="C16" s="7">
        <v>10209.98</v>
      </c>
      <c r="D16">
        <v>12</v>
      </c>
    </row>
    <row r="17" spans="1:4" x14ac:dyDescent="0.3">
      <c r="A17" s="38" t="s">
        <v>12</v>
      </c>
      <c r="B17" s="12" t="s">
        <v>57</v>
      </c>
      <c r="C17" s="7">
        <v>37075.35</v>
      </c>
      <c r="D17">
        <v>13</v>
      </c>
    </row>
    <row r="18" spans="1:4" x14ac:dyDescent="0.3">
      <c r="A18" s="38" t="s">
        <v>13</v>
      </c>
      <c r="B18" s="12" t="s">
        <v>58</v>
      </c>
      <c r="C18" s="7">
        <v>122219.78</v>
      </c>
      <c r="D18">
        <v>14</v>
      </c>
    </row>
    <row r="19" spans="1:4" x14ac:dyDescent="0.3">
      <c r="A19" s="38" t="s">
        <v>96</v>
      </c>
      <c r="B19" s="12" t="s">
        <v>59</v>
      </c>
      <c r="C19" s="7">
        <v>5739.43</v>
      </c>
      <c r="D19">
        <v>15</v>
      </c>
    </row>
    <row r="20" spans="1:4" x14ac:dyDescent="0.3">
      <c r="A20" s="38" t="s">
        <v>14</v>
      </c>
      <c r="B20" s="12" t="s">
        <v>60</v>
      </c>
      <c r="C20" s="7">
        <v>40549.599999999999</v>
      </c>
      <c r="D20">
        <v>16</v>
      </c>
    </row>
    <row r="21" spans="1:4" x14ac:dyDescent="0.3">
      <c r="A21" s="38" t="s">
        <v>15</v>
      </c>
      <c r="B21" s="12" t="s">
        <v>61</v>
      </c>
      <c r="C21" s="7">
        <v>83138.649999999994</v>
      </c>
      <c r="D21">
        <v>17</v>
      </c>
    </row>
    <row r="22" spans="1:4" x14ac:dyDescent="0.3">
      <c r="A22" s="38" t="s">
        <v>16</v>
      </c>
      <c r="B22" s="12" t="s">
        <v>62</v>
      </c>
      <c r="C22" s="7">
        <v>246711.18</v>
      </c>
      <c r="D22">
        <v>18</v>
      </c>
    </row>
    <row r="23" spans="1:4" x14ac:dyDescent="0.3">
      <c r="A23" s="38" t="s">
        <v>17</v>
      </c>
      <c r="B23" s="12" t="s">
        <v>63</v>
      </c>
      <c r="C23" s="7">
        <v>30910.26</v>
      </c>
      <c r="D23">
        <v>19</v>
      </c>
    </row>
    <row r="24" spans="1:4" x14ac:dyDescent="0.3">
      <c r="A24" s="38" t="s">
        <v>18</v>
      </c>
      <c r="B24" s="12" t="s">
        <v>64</v>
      </c>
      <c r="C24" s="7">
        <v>89850.16</v>
      </c>
      <c r="D24">
        <v>20</v>
      </c>
    </row>
    <row r="25" spans="1:4" x14ac:dyDescent="0.3">
      <c r="A25" s="38" t="s">
        <v>19</v>
      </c>
      <c r="B25" s="12" t="s">
        <v>65</v>
      </c>
      <c r="C25" s="7">
        <v>70000</v>
      </c>
      <c r="D25">
        <v>21</v>
      </c>
    </row>
    <row r="26" spans="1:4" x14ac:dyDescent="0.3">
      <c r="A26" s="38" t="s">
        <v>20</v>
      </c>
      <c r="B26" s="12" t="s">
        <v>66</v>
      </c>
      <c r="C26" s="7">
        <v>57079.76</v>
      </c>
      <c r="D26">
        <v>22</v>
      </c>
    </row>
    <row r="27" spans="1:4" x14ac:dyDescent="0.3">
      <c r="A27" s="38" t="s">
        <v>21</v>
      </c>
      <c r="B27" s="12" t="s">
        <v>67</v>
      </c>
      <c r="C27" s="7">
        <v>52846.94</v>
      </c>
      <c r="D27">
        <v>23</v>
      </c>
    </row>
    <row r="28" spans="1:4" x14ac:dyDescent="0.3">
      <c r="A28" s="38" t="s">
        <v>131</v>
      </c>
      <c r="B28" s="12" t="s">
        <v>68</v>
      </c>
      <c r="C28" s="7">
        <v>45000</v>
      </c>
      <c r="D28">
        <v>24</v>
      </c>
    </row>
    <row r="29" spans="1:4" x14ac:dyDescent="0.3">
      <c r="A29" s="38" t="s">
        <v>22</v>
      </c>
      <c r="B29" s="12" t="s">
        <v>69</v>
      </c>
      <c r="C29" s="7">
        <v>217343.29</v>
      </c>
      <c r="D29">
        <v>25</v>
      </c>
    </row>
    <row r="30" spans="1:4" x14ac:dyDescent="0.3">
      <c r="A30" s="38" t="s">
        <v>132</v>
      </c>
      <c r="B30" s="12" t="s">
        <v>70</v>
      </c>
      <c r="C30" s="7">
        <v>230000</v>
      </c>
      <c r="D30">
        <v>26</v>
      </c>
    </row>
    <row r="31" spans="1:4" x14ac:dyDescent="0.3">
      <c r="A31" s="38" t="s">
        <v>23</v>
      </c>
      <c r="B31" s="12" t="s">
        <v>71</v>
      </c>
      <c r="C31" s="7">
        <v>22103.58</v>
      </c>
      <c r="D31">
        <v>27</v>
      </c>
    </row>
    <row r="32" spans="1:4" x14ac:dyDescent="0.3">
      <c r="A32" s="38" t="s">
        <v>24</v>
      </c>
      <c r="B32" s="12" t="s">
        <v>72</v>
      </c>
      <c r="C32" s="7">
        <v>22399.22</v>
      </c>
      <c r="D32">
        <v>28</v>
      </c>
    </row>
    <row r="33" spans="1:4" x14ac:dyDescent="0.3">
      <c r="A33" s="38" t="s">
        <v>45</v>
      </c>
      <c r="B33" s="12" t="s">
        <v>73</v>
      </c>
      <c r="C33" s="7">
        <v>17774.29</v>
      </c>
      <c r="D33">
        <v>29</v>
      </c>
    </row>
    <row r="34" spans="1:4" x14ac:dyDescent="0.3">
      <c r="A34" s="38" t="s">
        <v>26</v>
      </c>
      <c r="B34" s="12" t="s">
        <v>75</v>
      </c>
      <c r="C34" s="7">
        <v>56412.85</v>
      </c>
      <c r="D34">
        <v>30</v>
      </c>
    </row>
    <row r="35" spans="1:4" x14ac:dyDescent="0.3">
      <c r="A35" s="38" t="s">
        <v>27</v>
      </c>
      <c r="B35" s="12" t="s">
        <v>76</v>
      </c>
      <c r="C35" s="7">
        <v>87041.18</v>
      </c>
      <c r="D35">
        <v>31</v>
      </c>
    </row>
    <row r="36" spans="1:4" x14ac:dyDescent="0.3">
      <c r="A36" s="38" t="s">
        <v>28</v>
      </c>
      <c r="B36" s="12" t="s">
        <v>77</v>
      </c>
      <c r="C36" s="7">
        <v>40000</v>
      </c>
      <c r="D36">
        <v>32</v>
      </c>
    </row>
    <row r="37" spans="1:4" x14ac:dyDescent="0.3">
      <c r="A37" s="38" t="s">
        <v>29</v>
      </c>
      <c r="B37" s="12" t="s">
        <v>78</v>
      </c>
      <c r="C37" s="7">
        <v>42389.34</v>
      </c>
      <c r="D37">
        <v>33</v>
      </c>
    </row>
    <row r="38" spans="1:4" ht="30.6" x14ac:dyDescent="0.3">
      <c r="A38" s="38" t="s">
        <v>133</v>
      </c>
      <c r="B38" s="39" t="s">
        <v>140</v>
      </c>
      <c r="C38" s="7">
        <v>202269.29</v>
      </c>
      <c r="D38">
        <v>34</v>
      </c>
    </row>
    <row r="39" spans="1:4" x14ac:dyDescent="0.3">
      <c r="A39" s="38" t="s">
        <v>30</v>
      </c>
      <c r="B39" s="12" t="s">
        <v>79</v>
      </c>
      <c r="C39" s="7">
        <v>163494.28</v>
      </c>
      <c r="D39">
        <v>35</v>
      </c>
    </row>
    <row r="40" spans="1:4" x14ac:dyDescent="0.3">
      <c r="A40" s="38" t="s">
        <v>31</v>
      </c>
      <c r="B40" s="12" t="s">
        <v>80</v>
      </c>
      <c r="C40" s="7">
        <v>135550.82</v>
      </c>
      <c r="D40">
        <v>36</v>
      </c>
    </row>
    <row r="41" spans="1:4" x14ac:dyDescent="0.3">
      <c r="A41" s="38" t="s">
        <v>32</v>
      </c>
      <c r="B41" s="12" t="s">
        <v>81</v>
      </c>
      <c r="C41" s="7">
        <v>240640.25</v>
      </c>
      <c r="D41">
        <v>37</v>
      </c>
    </row>
    <row r="42" spans="1:4" x14ac:dyDescent="0.3">
      <c r="A42" s="38" t="s">
        <v>33</v>
      </c>
      <c r="B42" s="12" t="s">
        <v>82</v>
      </c>
      <c r="C42" s="7">
        <v>83041.88</v>
      </c>
      <c r="D42">
        <v>38</v>
      </c>
    </row>
    <row r="43" spans="1:4" x14ac:dyDescent="0.3">
      <c r="A43" s="38" t="s">
        <v>34</v>
      </c>
      <c r="B43" s="12" t="s">
        <v>83</v>
      </c>
      <c r="C43" s="7">
        <v>382556.09</v>
      </c>
      <c r="D43">
        <v>39</v>
      </c>
    </row>
    <row r="44" spans="1:4" x14ac:dyDescent="0.3">
      <c r="A44" s="38" t="s">
        <v>35</v>
      </c>
      <c r="B44" s="12" t="s">
        <v>84</v>
      </c>
      <c r="C44" s="7">
        <v>220996.92</v>
      </c>
      <c r="D44">
        <v>40</v>
      </c>
    </row>
    <row r="45" spans="1:4" x14ac:dyDescent="0.3">
      <c r="A45" s="38" t="s">
        <v>36</v>
      </c>
      <c r="B45" s="12" t="s">
        <v>85</v>
      </c>
      <c r="C45" s="7">
        <v>70000</v>
      </c>
      <c r="D45">
        <v>41</v>
      </c>
    </row>
    <row r="46" spans="1:4" x14ac:dyDescent="0.3">
      <c r="A46" s="38" t="s">
        <v>37</v>
      </c>
      <c r="B46" s="12" t="s">
        <v>86</v>
      </c>
      <c r="C46" s="7">
        <v>720000</v>
      </c>
      <c r="D46">
        <v>42</v>
      </c>
    </row>
    <row r="47" spans="1:4" x14ac:dyDescent="0.3">
      <c r="A47" s="38" t="s">
        <v>44</v>
      </c>
      <c r="B47" s="12" t="s">
        <v>91</v>
      </c>
      <c r="C47" s="7">
        <v>53690.99</v>
      </c>
      <c r="D47">
        <v>43</v>
      </c>
    </row>
    <row r="48" spans="1:4" x14ac:dyDescent="0.3">
      <c r="A48" s="38" t="s">
        <v>38</v>
      </c>
      <c r="B48" s="12" t="s">
        <v>87</v>
      </c>
      <c r="C48" s="7">
        <v>66722.13</v>
      </c>
      <c r="D48">
        <v>44</v>
      </c>
    </row>
    <row r="49" spans="1:4" x14ac:dyDescent="0.3">
      <c r="A49" s="38" t="s">
        <v>40</v>
      </c>
      <c r="B49" s="12" t="s">
        <v>89</v>
      </c>
      <c r="C49" s="7">
        <v>172804.8</v>
      </c>
      <c r="D49">
        <v>45</v>
      </c>
    </row>
    <row r="50" spans="1:4" x14ac:dyDescent="0.3">
      <c r="A50" s="38" t="s">
        <v>41</v>
      </c>
      <c r="B50" s="12" t="s">
        <v>90</v>
      </c>
      <c r="C50" s="7">
        <v>4731542.84</v>
      </c>
      <c r="D50">
        <v>46</v>
      </c>
    </row>
    <row r="51" spans="1:4" x14ac:dyDescent="0.3">
      <c r="A51" s="38" t="s">
        <v>25</v>
      </c>
      <c r="B51" s="12" t="s">
        <v>74</v>
      </c>
      <c r="C51" s="7">
        <v>351332.58</v>
      </c>
      <c r="D51">
        <v>47</v>
      </c>
    </row>
    <row r="52" spans="1:4" x14ac:dyDescent="0.3">
      <c r="A52" s="38" t="s">
        <v>42</v>
      </c>
      <c r="B52" s="12" t="s">
        <v>92</v>
      </c>
      <c r="C52" s="7">
        <v>188072.19</v>
      </c>
      <c r="D52">
        <v>48</v>
      </c>
    </row>
    <row r="53" spans="1:4" x14ac:dyDescent="0.3">
      <c r="A53" s="38" t="s">
        <v>43</v>
      </c>
      <c r="B53" s="12" t="s">
        <v>93</v>
      </c>
      <c r="C53" s="7">
        <v>70214.399999999994</v>
      </c>
      <c r="D53">
        <v>49</v>
      </c>
    </row>
    <row r="54" spans="1:4" x14ac:dyDescent="0.3">
      <c r="A54" s="38" t="s">
        <v>39</v>
      </c>
      <c r="B54" s="12" t="s">
        <v>88</v>
      </c>
      <c r="C54" s="7">
        <v>9179958.1600000001</v>
      </c>
      <c r="D54">
        <v>50</v>
      </c>
    </row>
    <row r="55" spans="1:4" s="9" customFormat="1" x14ac:dyDescent="0.3">
      <c r="A55" s="41" t="s">
        <v>99</v>
      </c>
      <c r="B55" s="41"/>
      <c r="C55" s="7">
        <v>20076678.07</v>
      </c>
    </row>
    <row r="56" spans="1:4" s="9" customFormat="1" x14ac:dyDescent="0.3">
      <c r="A56" s="8"/>
      <c r="B56" s="8"/>
      <c r="C56" s="40"/>
    </row>
    <row r="57" spans="1:4" s="9" customFormat="1" x14ac:dyDescent="0.3">
      <c r="A57" s="8"/>
      <c r="B57" s="8"/>
      <c r="C57" s="40"/>
    </row>
    <row r="58" spans="1:4" ht="15" thickBot="1" x14ac:dyDescent="0.35">
      <c r="A58" s="8" t="s">
        <v>97</v>
      </c>
      <c r="B58" s="8"/>
      <c r="C58" s="40">
        <f>SUM(C59:C63)</f>
        <v>9179958.1600000001</v>
      </c>
    </row>
    <row r="59" spans="1:4" x14ac:dyDescent="0.3">
      <c r="A59" s="42" t="s">
        <v>134</v>
      </c>
      <c r="B59" s="10"/>
      <c r="C59" s="7">
        <v>700416.02</v>
      </c>
    </row>
    <row r="60" spans="1:4" ht="15" thickBot="1" x14ac:dyDescent="0.35">
      <c r="A60" s="37" t="s">
        <v>135</v>
      </c>
      <c r="B60" s="10"/>
      <c r="C60" s="7">
        <v>2000933.08</v>
      </c>
    </row>
    <row r="61" spans="1:4" ht="15" thickBot="1" x14ac:dyDescent="0.35">
      <c r="A61" s="37" t="s">
        <v>136</v>
      </c>
      <c r="B61" s="10"/>
      <c r="C61" s="7">
        <v>1152273.2</v>
      </c>
    </row>
    <row r="62" spans="1:4" ht="15" customHeight="1" thickBot="1" x14ac:dyDescent="0.35">
      <c r="A62" s="37" t="s">
        <v>137</v>
      </c>
      <c r="B62" s="10"/>
      <c r="C62" s="7">
        <v>4592446.82</v>
      </c>
    </row>
    <row r="63" spans="1:4" ht="15" thickBot="1" x14ac:dyDescent="0.35">
      <c r="A63" s="37" t="s">
        <v>138</v>
      </c>
      <c r="B63" s="10"/>
      <c r="C63" s="7">
        <v>733889.04</v>
      </c>
    </row>
    <row r="64" spans="1:4" x14ac:dyDescent="0.3">
      <c r="A64" s="43"/>
      <c r="B64" s="10"/>
    </row>
    <row r="65" spans="1:2" ht="15" thickBot="1" x14ac:dyDescent="0.35">
      <c r="A65" s="44"/>
      <c r="B65" s="10"/>
    </row>
    <row r="70" spans="1:2" x14ac:dyDescent="0.3">
      <c r="A70" s="10"/>
      <c r="B70" s="10"/>
    </row>
    <row r="71" spans="1:2" x14ac:dyDescent="0.3">
      <c r="A71" s="10"/>
      <c r="B71" s="10"/>
    </row>
    <row r="72" spans="1:2" x14ac:dyDescent="0.3">
      <c r="A72" s="10"/>
      <c r="B72" s="10"/>
    </row>
    <row r="73" spans="1:2" x14ac:dyDescent="0.3">
      <c r="A73" s="10"/>
      <c r="B73" s="10"/>
    </row>
    <row r="74" spans="1:2" x14ac:dyDescent="0.3">
      <c r="A74" s="10"/>
      <c r="B74" s="10"/>
    </row>
    <row r="75" spans="1:2" x14ac:dyDescent="0.3">
      <c r="A75" s="10"/>
      <c r="B75" s="10"/>
    </row>
    <row r="76" spans="1:2" x14ac:dyDescent="0.3">
      <c r="A76" s="10"/>
      <c r="B76" s="10"/>
    </row>
    <row r="77" spans="1:2" x14ac:dyDescent="0.3">
      <c r="A77" s="10"/>
      <c r="B77" s="10"/>
    </row>
    <row r="78" spans="1:2" x14ac:dyDescent="0.3">
      <c r="A78" s="10"/>
      <c r="B78" s="10"/>
    </row>
    <row r="79" spans="1:2" x14ac:dyDescent="0.3">
      <c r="A79" s="10"/>
      <c r="B79" s="10"/>
    </row>
    <row r="80" spans="1:2" x14ac:dyDescent="0.3">
      <c r="A80" s="10"/>
      <c r="B80" s="10"/>
    </row>
    <row r="81" spans="1:3" x14ac:dyDescent="0.3">
      <c r="A81" s="10"/>
      <c r="B81" s="10"/>
    </row>
    <row r="82" spans="1:3" x14ac:dyDescent="0.3">
      <c r="A82" s="35"/>
      <c r="B82" s="35"/>
    </row>
    <row r="83" spans="1:3" x14ac:dyDescent="0.3">
      <c r="C83" s="4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de Documento</vt:lpstr>
      <vt:lpstr>Plan2</vt:lpstr>
      <vt:lpstr>'Modelo de Documento'!Area_de_impressao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Rocha Sarmento Junior</dc:creator>
  <cp:lastModifiedBy>Rodrigo Pacheco Castro</cp:lastModifiedBy>
  <cp:lastPrinted>2022-07-15T16:39:10Z</cp:lastPrinted>
  <dcterms:created xsi:type="dcterms:W3CDTF">2020-11-12T13:28:19Z</dcterms:created>
  <dcterms:modified xsi:type="dcterms:W3CDTF">2022-08-01T12:52:47Z</dcterms:modified>
</cp:coreProperties>
</file>